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ESKTOP-00283\OneDrive - 株式会社コアデンタルラボ横浜\デスクトップ\"/>
    </mc:Choice>
  </mc:AlternateContent>
  <xr:revisionPtr revIDLastSave="0" documentId="8_{B090EB8A-D314-4A58-A3FE-18387641DE15}"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20" yWindow="-120" windowWidth="29040" windowHeight="15720" activeTab="3"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<sst xmlns="http://schemas.openxmlformats.org/spreadsheetml/2006/main" count="159" uniqueCount="132">
  <si>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</si>
  <si>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</si>
  <si>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</si>
  <si>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</si>
  <si>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</si>
  <si>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</si>
  <si>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</si>
  <si>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</si>
  <si>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</si>
  <si>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</si>
  <si>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</si>
  <si>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</si>
  <si>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</si>
  <si>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</si>
  <si>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</si>
  <si>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</si>
  <si>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</si>
  <si>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</si>
  <si>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</si>
  <si>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</si>
  <si>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</si>
  <si>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</si>
  <si>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</si>
  <si>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</si>
  <si>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</si>
  <si>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</si>
  <si>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</si>
  <si>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</si>
  <si>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</si>
  <si>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</si>
  <si>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</si>
  <si>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</si>
  <si>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</si>
  <si>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</si>
  <si>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</si>
  <si>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</si>
  <si>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</si>
  <si>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</si>
  <si>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</si>
  <si>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</si>
  <si>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</si>
  <si>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</si>
  <si>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</si>
  <si>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</si>
  <si>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</si>
  <si>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</si>
  <si>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</si>
  <si>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</si>
  <si>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</si>
  <si>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</si>
  <si>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</si>
  <si>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</si>
  <si>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</si>
  <si>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</si>
  <si>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</si>
  <si>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</si>
  <si>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</si>
  <si>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</si>
  <si>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</si>
  <si>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</si>
  <si>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</si>
  <si>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</si>
  <si>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</si>
  <si>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</si>
  <si>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</si>
  <si>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</si>
  <si>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</si>
  <si>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</si>
  <si>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</si>
  <si>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</si>
  <si>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</si>
  <si>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</si>
  <si>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</si>
  <si>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</si>
  <si>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</si>
  <si>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</si>
  <si>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</si>
  <si>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</si>
  <si>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</si>
  <si>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</si>
  <si>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</si>
  <si>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</si>
  <si>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</si>
  <si>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</si>
  <si>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</si>
  <si>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</si>
  <si>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</si>
  <si>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</si>
  <si>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</si>
  <si>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</si>
  <si>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</si>
  <si>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</si>
  <si>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</si>
  <si>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</si>
  <si>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</si>
  <si>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</si>
  <si>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</si>
  <si>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</si>
  <si>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</si>
  <si>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</si>
  <si>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</si>
  <si>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</si>
  <si>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</si>
  <si>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</si>
  <si>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</si>
  <si>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</si>
  <si>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</si>
  <si>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</si>
  <si>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</si>
  <si>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</si>
  <si>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</si>
  <si>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</si>
  <si>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</si>
  <si>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</si>
  <si>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</si>
  <si>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</si>
  <si>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</si>
  <si>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</si>
  <si>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</si>
  <si>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</si>
  <si>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</si>
  <si>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</si>
  <si>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</si>
  <si>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</si>
  <si>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</si>
  <si>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様式更新日</t>
    <rPh sb="0" eb="2">
      <t>ヨウシキ</t>
    </rPh>
    <rPh sb="2" eb="5">
      <t>コウシンビ</t>
    </rPh>
    <phoneticPr fontId="4"/>
  </si>
  <si>
    <t>歯科技工所ベースアップ支援料</t>
  </si>
  <si>
    <t>新規届出</t>
  </si>
  <si>
    <t>北海道厚生局長</t>
    <rPh sb="0" eb="7">
      <t>ホッカイドウコウセイキョクチョウ</t>
    </rPh>
    <phoneticPr fontId="4"/>
  </si>
  <si>
    <t>北海道</t>
  </si>
  <si>
    <t>株式会社コアデンタルラボ横浜</t>
    <rPh sb="0" eb="4">
      <t>カブシキガイシャ</t>
    </rPh>
    <rPh sb="12" eb="14">
      <t>ヨコハマ</t>
    </rPh>
    <phoneticPr fontId="4"/>
  </si>
  <si>
    <t>歯科技工所ベースアップ支援料を活用し
歯科技工士等の処遇改善を目的とした賃金引上げを実施
引上げ方法として基本給の増額および手当の見直しを予定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</si>
</sst>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19" fillId="2" borderId="0" xfId="0" applyFont="1" applyFill="1" applyAlignment="1" applyProtection="1">
      <alignment horizontal="center" vertical="center" shrinkToFit="1"/>
      <protection locked="0"/>
    </xf>
    <xf numFmtId="0" fontId="0" fillId="0" borderId="35" xfId="0" applyBorder="1" applyAlignment="1">
      <alignment vertical="center" shrinkToFit="1"/>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9" fillId="2" borderId="0" xfId="0" applyFont="1" applyFill="1" applyProtection="1">
      <alignment vertical="center"/>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6" fillId="0" borderId="0" xfId="2" applyFont="1" applyAlignment="1">
      <alignment horizontal="left" vertical="center"/>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2" borderId="0" xfId="0" applyFont="1" applyFill="1" applyAlignment="1" applyProtection="1">
      <alignment horizontal="left" vertical="top" wrapText="1"/>
      <protection locked="0"/>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view="pageBreakPreview" topLeftCell="A18" zoomScaleNormal="100" zoomScaleSheetLayoutView="100" workbookViewId="0">
      <selection activeCell="E6" sqref="E6:G7"/>
    </sheetView>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 style="42" collapsed="1"/>
    <col min="21" max="16384" width="9" style="42"/>
  </cols>
  <sheetData>
    <row r="1" spans="1:16">
      <c r="A1" s="42" t="s">
        <v>110</v>
      </c>
      <c r="M1" s="96">
        <v>20260422</v>
      </c>
    </row>
    <row r="3" spans="1:16" ht="18.75" customHeight="1">
      <c r="A3" s="95" t="s">
        <v>109</v>
      </c>
      <c r="B3" s="94"/>
      <c r="C3" s="94"/>
      <c r="D3" s="94"/>
      <c r="E3" s="94"/>
      <c r="F3" s="94"/>
      <c r="G3" s="94"/>
      <c r="H3" s="94"/>
      <c r="I3" s="94"/>
      <c r="J3" s="94"/>
      <c r="K3" s="94"/>
      <c r="L3" s="94"/>
      <c r="M3" s="94"/>
    </row>
    <row r="4" spans="1:16" ht="11.25" customHeight="1" thickBot="1">
      <c r="A4" s="95"/>
      <c r="B4" s="94"/>
      <c r="C4" s="94"/>
      <c r="D4" s="94"/>
      <c r="E4" s="94"/>
      <c r="F4" s="94"/>
      <c r="G4" s="94"/>
      <c r="H4" s="94"/>
      <c r="I4" s="94"/>
      <c r="J4" s="94"/>
      <c r="K4" s="94"/>
      <c r="L4" s="94"/>
      <c r="M4" s="94"/>
    </row>
    <row r="5" spans="1:16">
      <c r="A5" s="93"/>
      <c r="B5" s="91"/>
      <c r="C5" s="91"/>
      <c r="D5" s="91"/>
      <c r="E5" s="92" t="str">
        <f>IF(E6="","",IF(LEN(E6)=7,"","↓保険医療機関コードを7桁で記載してください"))</f>
        <v/>
      </c>
      <c r="F5" s="91"/>
      <c r="G5" s="91"/>
      <c r="H5" s="91"/>
      <c r="I5" s="91"/>
      <c r="J5" s="91"/>
      <c r="K5" s="91"/>
      <c r="L5" s="91"/>
      <c r="M5" s="90"/>
    </row>
    <row r="6" spans="1:16" ht="22.5" customHeight="1">
      <c r="A6" s="62"/>
      <c r="B6" s="116" t="s">
        <v>108</v>
      </c>
      <c r="C6" s="116"/>
      <c r="D6" s="116"/>
      <c r="E6" s="118"/>
      <c r="F6" s="119"/>
      <c r="G6" s="120"/>
      <c r="H6" s="88"/>
      <c r="I6" s="115" t="s">
        <v>107</v>
      </c>
      <c r="J6" s="115"/>
      <c r="K6" s="115"/>
      <c r="L6" s="88"/>
      <c r="M6" s="87"/>
    </row>
    <row r="7" spans="1:16" ht="22.5" customHeight="1">
      <c r="A7" s="89"/>
      <c r="B7" s="117" t="s">
        <v>106</v>
      </c>
      <c r="C7" s="117"/>
      <c r="D7" s="117"/>
      <c r="E7" s="121"/>
      <c r="F7" s="122"/>
      <c r="G7" s="123"/>
      <c r="H7" s="88"/>
      <c r="I7" s="115"/>
      <c r="J7" s="115"/>
      <c r="K7" s="115"/>
      <c r="L7" s="88"/>
      <c r="M7" s="87"/>
    </row>
    <row r="8" spans="1:16" ht="11.25" customHeight="1">
      <c r="A8" s="85"/>
      <c r="B8" s="86"/>
      <c r="C8" s="86"/>
      <c r="D8" s="86"/>
      <c r="E8" s="43"/>
      <c r="F8" s="43"/>
      <c r="G8" s="43"/>
      <c r="H8" s="43"/>
      <c r="I8" s="43"/>
      <c r="J8" s="43"/>
      <c r="K8" s="43"/>
      <c r="L8" s="43"/>
      <c r="M8" s="84"/>
    </row>
    <row r="9" spans="1:16" ht="22.5" customHeight="1">
      <c r="A9" s="85"/>
      <c r="B9" s="110" t="s">
        <v>105</v>
      </c>
      <c r="C9" s="110"/>
      <c r="D9" s="110"/>
      <c r="E9" s="43"/>
      <c r="F9" s="43"/>
      <c r="G9" s="43"/>
      <c r="H9" s="43"/>
      <c r="I9" s="43"/>
      <c r="J9" s="43"/>
      <c r="K9" s="43"/>
      <c r="L9" s="43"/>
      <c r="M9" s="84"/>
    </row>
    <row r="10" spans="1:16" ht="22.5" customHeight="1">
      <c r="A10" s="85"/>
      <c r="B10" s="113" t="s">
        <v>104</v>
      </c>
      <c r="C10" s="113"/>
      <c r="D10" s="113"/>
      <c r="E10" s="114"/>
      <c r="F10" s="114"/>
      <c r="G10" s="114"/>
      <c r="H10" s="114"/>
      <c r="I10" s="43"/>
      <c r="J10" s="43"/>
      <c r="K10" s="43"/>
      <c r="L10" s="43"/>
      <c r="M10" s="84"/>
    </row>
    <row r="11" spans="1:16" ht="22.5" customHeight="1">
      <c r="A11" s="85"/>
      <c r="B11" s="113" t="s">
        <v>103</v>
      </c>
      <c r="C11" s="113"/>
      <c r="D11" s="113"/>
      <c r="E11" s="114"/>
      <c r="F11" s="114"/>
      <c r="G11" s="114"/>
      <c r="H11" s="114"/>
      <c r="I11" s="43"/>
      <c r="J11" s="43"/>
      <c r="K11" s="43"/>
      <c r="L11" s="43"/>
      <c r="M11" s="84"/>
    </row>
    <row r="12" spans="1:16" ht="11.25" customHeight="1">
      <c r="A12" s="62"/>
      <c r="M12" s="60"/>
    </row>
    <row r="13" spans="1:16" ht="22.5" customHeight="1">
      <c r="A13" s="62"/>
      <c r="B13" s="83" t="s">
        <v>102</v>
      </c>
      <c r="C13" s="82"/>
      <c r="D13" s="82"/>
      <c r="E13" s="82"/>
      <c r="F13" s="82"/>
      <c r="G13" s="82"/>
      <c r="H13" s="82"/>
      <c r="I13" s="82"/>
      <c r="J13" s="82"/>
      <c r="K13" s="82"/>
      <c r="L13" s="81"/>
      <c r="M13" s="60"/>
    </row>
    <row r="14" spans="1:16" ht="15" customHeight="1">
      <c r="A14" s="62"/>
      <c r="B14" s="67"/>
      <c r="C14" s="109" t="s">
        <v>127</v>
      </c>
      <c r="D14" s="109"/>
      <c r="E14" s="109"/>
      <c r="F14" s="109"/>
      <c r="G14" s="109"/>
      <c r="H14" s="109"/>
      <c r="I14" s="109"/>
      <c r="L14" s="66"/>
      <c r="M14" s="60"/>
    </row>
    <row r="15" spans="1:16" ht="33.75" customHeight="1">
      <c r="A15" s="62"/>
      <c r="B15" s="67"/>
      <c r="C15" s="109" t="s">
        <v>126</v>
      </c>
      <c r="D15" s="109"/>
      <c r="E15" s="109"/>
      <c r="F15" s="109"/>
      <c r="G15" s="109"/>
      <c r="H15" s="109"/>
      <c r="I15" s="109"/>
      <c r="J15" s="102" t="s">
        <v>101</v>
      </c>
      <c r="K15" s="102"/>
      <c r="L15" s="103"/>
      <c r="M15" s="77"/>
      <c r="P15" s="42" t="s">
        <v>100</v>
      </c>
    </row>
    <row r="16" spans="1:16" ht="11.25" customHeight="1">
      <c r="A16" s="62"/>
      <c r="B16" s="65"/>
      <c r="C16" s="80"/>
      <c r="D16" s="80"/>
      <c r="E16" s="80"/>
      <c r="F16" s="80"/>
      <c r="G16" s="80"/>
      <c r="H16" s="80"/>
      <c r="I16" s="80"/>
      <c r="J16" s="79"/>
      <c r="K16" s="79"/>
      <c r="L16" s="78"/>
      <c r="M16" s="77"/>
      <c r="O16" s="73"/>
      <c r="P16" s="42" t="s">
        <v>99</v>
      </c>
    </row>
    <row r="17" spans="1:16" ht="11.25" customHeight="1">
      <c r="A17" s="62"/>
      <c r="B17" s="76" t="str">
        <f>IF(O17=4,"","↓チェックをしてください。すべての基準に適合していない場合には届出ができません。")</f>
        <v>↓チェックをしてください。すべての基準に適合していない場合には届出ができません。</v>
      </c>
      <c r="L17" s="66"/>
      <c r="M17" s="60"/>
      <c r="O17" s="73">
        <f>COUNTIF(O18:O21,"TRUE")</f>
        <v>0</v>
      </c>
      <c r="P17" s="42" t="s">
        <v>98</v>
      </c>
    </row>
    <row r="18" spans="1:16" ht="36.75" customHeight="1">
      <c r="A18" s="62"/>
      <c r="B18" s="75"/>
      <c r="C18" s="111" t="s">
        <v>97</v>
      </c>
      <c r="D18" s="111"/>
      <c r="E18" s="111"/>
      <c r="F18" s="111"/>
      <c r="G18" s="111"/>
      <c r="H18" s="111"/>
      <c r="I18" s="111"/>
      <c r="J18" s="111"/>
      <c r="K18" s="111"/>
      <c r="L18" s="112"/>
      <c r="M18" s="74"/>
      <c r="O18" s="73" t="b">
        <v>0</v>
      </c>
      <c r="P18" s="42" t="s">
        <v>96</v>
      </c>
    </row>
    <row r="19" spans="1:16" ht="36.75" customHeight="1">
      <c r="A19" s="62"/>
      <c r="B19" s="75"/>
      <c r="C19" s="111" t="s">
        <v>95</v>
      </c>
      <c r="D19" s="111"/>
      <c r="E19" s="111"/>
      <c r="F19" s="111"/>
      <c r="G19" s="111"/>
      <c r="H19" s="111"/>
      <c r="I19" s="111"/>
      <c r="J19" s="111"/>
      <c r="K19" s="111"/>
      <c r="L19" s="112"/>
      <c r="M19" s="74"/>
      <c r="O19" s="73" t="b">
        <v>0</v>
      </c>
      <c r="P19" s="42" t="s">
        <v>94</v>
      </c>
    </row>
    <row r="20" spans="1:16" ht="36.75" customHeight="1">
      <c r="A20" s="62"/>
      <c r="B20" s="75"/>
      <c r="C20" s="111" t="s">
        <v>93</v>
      </c>
      <c r="D20" s="111"/>
      <c r="E20" s="111"/>
      <c r="F20" s="111"/>
      <c r="G20" s="111"/>
      <c r="H20" s="111"/>
      <c r="I20" s="111"/>
      <c r="J20" s="111"/>
      <c r="K20" s="111"/>
      <c r="L20" s="112"/>
      <c r="M20" s="74"/>
      <c r="O20" s="73" t="b">
        <v>0</v>
      </c>
      <c r="P20" s="42" t="s">
        <v>92</v>
      </c>
    </row>
    <row r="21" spans="1:16" ht="36.75" customHeight="1">
      <c r="A21" s="62"/>
      <c r="B21" s="75"/>
      <c r="C21" s="111" t="s">
        <v>91</v>
      </c>
      <c r="D21" s="111"/>
      <c r="E21" s="111"/>
      <c r="F21" s="111"/>
      <c r="G21" s="111"/>
      <c r="H21" s="111"/>
      <c r="I21" s="111"/>
      <c r="J21" s="111"/>
      <c r="K21" s="111"/>
      <c r="L21" s="112"/>
      <c r="M21" s="74"/>
      <c r="O21" s="73" t="b">
        <v>0</v>
      </c>
      <c r="P21" s="42" t="s">
        <v>90</v>
      </c>
    </row>
    <row r="22" spans="1:16" ht="15" customHeight="1">
      <c r="A22" s="62"/>
      <c r="B22" s="67"/>
      <c r="D22" s="104"/>
      <c r="E22" s="104"/>
      <c r="F22" s="104"/>
      <c r="G22" s="104"/>
      <c r="H22" s="104"/>
      <c r="I22" s="104"/>
      <c r="J22" s="104"/>
      <c r="K22" s="104"/>
      <c r="L22" s="105"/>
      <c r="M22" s="60"/>
      <c r="P22" s="42" t="s">
        <v>89</v>
      </c>
    </row>
    <row r="23" spans="1:16" ht="22.5" customHeight="1">
      <c r="A23" s="62"/>
      <c r="B23" s="106" t="s">
        <v>88</v>
      </c>
      <c r="C23" s="107"/>
      <c r="D23" s="107"/>
      <c r="E23" s="107"/>
      <c r="F23" s="107"/>
      <c r="G23" s="107"/>
      <c r="H23" s="107"/>
      <c r="I23" s="107"/>
      <c r="J23" s="107"/>
      <c r="K23" s="107"/>
      <c r="L23" s="108"/>
      <c r="M23" s="72"/>
      <c r="P23" s="42" t="s">
        <v>87</v>
      </c>
    </row>
    <row r="24" spans="1:16" ht="15" customHeight="1">
      <c r="A24" s="62"/>
      <c r="B24" s="67"/>
      <c r="L24" s="66"/>
      <c r="M24" s="60"/>
      <c r="P24" s="42" t="s">
        <v>86</v>
      </c>
    </row>
    <row r="25" spans="1:16" ht="22.5" customHeight="1">
      <c r="A25" s="62"/>
      <c r="B25" s="71" t="s">
        <v>28</v>
      </c>
      <c r="C25" s="70"/>
      <c r="D25" s="69" t="s">
        <v>4</v>
      </c>
      <c r="E25" s="70"/>
      <c r="F25" s="69" t="s">
        <v>85</v>
      </c>
      <c r="G25" s="70"/>
      <c r="H25" s="69" t="s">
        <v>6</v>
      </c>
      <c r="L25" s="66"/>
      <c r="M25" s="60"/>
      <c r="P25" s="42" t="s">
        <v>84</v>
      </c>
    </row>
    <row r="26" spans="1:16" ht="15" customHeight="1">
      <c r="A26" s="62"/>
      <c r="B26" s="67"/>
      <c r="L26" s="66"/>
      <c r="M26" s="60"/>
    </row>
    <row r="27" spans="1:16" ht="22.5" customHeight="1">
      <c r="A27" s="62"/>
      <c r="B27" s="67"/>
      <c r="C27" s="68" t="s">
        <v>83</v>
      </c>
      <c r="H27" s="97" t="s">
        <v>129</v>
      </c>
      <c r="I27" s="101"/>
      <c r="J27" s="101"/>
      <c r="K27" s="101"/>
      <c r="L27" s="66"/>
      <c r="M27" s="60"/>
    </row>
    <row r="28" spans="1:16" ht="22.5" customHeight="1">
      <c r="A28" s="62"/>
      <c r="B28" s="67"/>
      <c r="C28" s="68" t="s">
        <v>82</v>
      </c>
      <c r="H28" s="101"/>
      <c r="I28" s="101"/>
      <c r="J28" s="101"/>
      <c r="K28" s="101"/>
      <c r="L28" s="66"/>
      <c r="M28" s="60"/>
    </row>
    <row r="29" spans="1:16" ht="15" customHeight="1">
      <c r="A29" s="62"/>
      <c r="B29" s="67"/>
      <c r="L29" s="66"/>
      <c r="M29" s="60"/>
    </row>
    <row r="30" spans="1:16" ht="22.5" customHeight="1">
      <c r="A30" s="62"/>
      <c r="B30" s="67"/>
      <c r="G30" s="42" t="s">
        <v>81</v>
      </c>
      <c r="I30" s="99"/>
      <c r="J30" s="99"/>
      <c r="K30" s="99"/>
      <c r="L30" s="66"/>
      <c r="M30" s="60"/>
    </row>
    <row r="31" spans="1:16" ht="15" customHeight="1">
      <c r="A31" s="62"/>
      <c r="B31" s="67"/>
      <c r="L31" s="66"/>
      <c r="M31" s="60"/>
    </row>
    <row r="32" spans="1:16" ht="22.5" customHeight="1">
      <c r="A32" s="62"/>
      <c r="B32" s="100" t="s">
        <v>128</v>
      </c>
      <c r="C32" s="99"/>
      <c r="D32" s="99"/>
      <c r="E32" s="99"/>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UM5nUt5Ar9WN6vALkGAkXCeXJhChvxLoIDuABWqHq3g3i3LIf22WwChQAhSJj8ee5yb+MW3lunCD8mrlPhUVBA==" saltValue="ZfjMmD6s9FcSNBYsIYvfqQ=="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topLeftCell="A10" zoomScale="80" zoomScaleNormal="100" zoomScaleSheetLayoutView="80" workbookViewId="0">
      <selection activeCell="AW28" sqref="AW28"/>
    </sheetView>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29" t="s">
        <v>28</v>
      </c>
      <c r="C11" s="129"/>
      <c r="D11" s="127"/>
      <c r="E11" s="127"/>
      <c r="F11" s="16" t="s">
        <v>4</v>
      </c>
      <c r="G11" s="127"/>
      <c r="H11" s="127"/>
      <c r="I11" s="16" t="s">
        <v>5</v>
      </c>
      <c r="J11" s="127"/>
      <c r="K11" s="127"/>
      <c r="L11" s="16" t="s">
        <v>6</v>
      </c>
      <c r="M11" s="16"/>
      <c r="N11" s="16"/>
      <c r="O11" s="16" t="s">
        <v>7</v>
      </c>
      <c r="P11" s="16"/>
      <c r="Q11" s="16"/>
      <c r="R11" s="16"/>
      <c r="S11" s="128"/>
      <c r="T11" s="128"/>
      <c r="U11" s="128"/>
      <c r="V11" s="128"/>
      <c r="W11" s="128"/>
      <c r="X11" s="128"/>
      <c r="Y11" s="128"/>
      <c r="Z11" s="128"/>
      <c r="AA11" s="128"/>
      <c r="AB11" s="128"/>
      <c r="AC11" s="128"/>
      <c r="AD11" s="128"/>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4" t="s">
        <v>10</v>
      </c>
      <c r="C14" s="124"/>
      <c r="D14" s="124"/>
      <c r="E14" s="124"/>
      <c r="F14" s="124"/>
      <c r="G14" s="124"/>
      <c r="H14" s="125" t="str">
        <f>IF(別添2!E6=0,"",別添2!E6)</f>
        <v/>
      </c>
      <c r="I14" s="125"/>
      <c r="J14" s="125"/>
      <c r="K14" s="125"/>
      <c r="L14" s="125"/>
      <c r="M14" s="125"/>
      <c r="N14" s="125"/>
      <c r="O14" s="125"/>
      <c r="P14" s="125"/>
      <c r="Q14" s="125"/>
      <c r="R14" s="125"/>
      <c r="S14" s="125"/>
      <c r="T14" s="125"/>
    </row>
    <row r="15" spans="1:54" ht="30" customHeight="1">
      <c r="B15" s="124" t="s">
        <v>11</v>
      </c>
      <c r="C15" s="124"/>
      <c r="D15" s="124"/>
      <c r="E15" s="124"/>
      <c r="F15" s="124"/>
      <c r="G15" s="124"/>
      <c r="H15" s="131" t="str">
        <f>IF(別添2!H28=0,"",別添2!H28)</f>
        <v/>
      </c>
      <c r="I15" s="131"/>
      <c r="J15" s="131"/>
      <c r="K15" s="131"/>
      <c r="L15" s="131"/>
      <c r="M15" s="131"/>
      <c r="N15" s="131"/>
      <c r="O15" s="131"/>
      <c r="P15" s="131"/>
      <c r="Q15" s="131"/>
      <c r="R15" s="131"/>
      <c r="S15" s="131"/>
      <c r="T15" s="131"/>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32" t="s">
        <v>130</v>
      </c>
      <c r="C19" s="132"/>
      <c r="D19" s="132"/>
      <c r="E19" s="132"/>
      <c r="F19" s="132"/>
      <c r="G19" s="132"/>
      <c r="H19" s="132"/>
      <c r="I19" s="132"/>
      <c r="J19" s="132"/>
      <c r="K19" s="132"/>
      <c r="L19" s="132"/>
      <c r="M19" s="132"/>
      <c r="N19" s="132"/>
      <c r="O19" s="132"/>
      <c r="P19" s="2"/>
      <c r="Q19" s="2"/>
      <c r="R19" s="2"/>
      <c r="S19" s="2"/>
    </row>
    <row r="20" spans="1:44" ht="30" customHeight="1">
      <c r="A20" s="12"/>
      <c r="B20" s="132"/>
      <c r="C20" s="132"/>
      <c r="D20" s="132"/>
      <c r="E20" s="132"/>
      <c r="F20" s="132"/>
      <c r="G20" s="132"/>
      <c r="H20" s="132"/>
      <c r="I20" s="132"/>
      <c r="J20" s="132"/>
      <c r="K20" s="132"/>
      <c r="L20" s="132"/>
      <c r="M20" s="132"/>
      <c r="N20" s="132"/>
      <c r="O20" s="132"/>
      <c r="P20" s="2"/>
      <c r="Q20" s="2"/>
      <c r="R20" s="2"/>
      <c r="S20" s="2"/>
    </row>
    <row r="21" spans="1:44" ht="30" customHeight="1">
      <c r="A21" s="12"/>
      <c r="B21" s="132"/>
      <c r="C21" s="132"/>
      <c r="D21" s="132"/>
      <c r="E21" s="132"/>
      <c r="F21" s="132"/>
      <c r="G21" s="132"/>
      <c r="H21" s="132"/>
      <c r="I21" s="132"/>
      <c r="J21" s="132"/>
      <c r="K21" s="132"/>
      <c r="L21" s="132"/>
      <c r="M21" s="132"/>
      <c r="N21" s="132"/>
      <c r="O21" s="132"/>
      <c r="P21" s="2"/>
      <c r="Q21" s="2"/>
      <c r="R21" s="2"/>
      <c r="S21" s="2"/>
    </row>
    <row r="22" spans="1:44" ht="30" customHeight="1">
      <c r="A22" s="12"/>
      <c r="B22" s="132"/>
      <c r="C22" s="132"/>
      <c r="D22" s="132"/>
      <c r="E22" s="132"/>
      <c r="F22" s="132"/>
      <c r="G22" s="132"/>
      <c r="H22" s="132"/>
      <c r="I22" s="132"/>
      <c r="J22" s="132"/>
      <c r="K22" s="132"/>
      <c r="L22" s="132"/>
      <c r="M22" s="132"/>
      <c r="N22" s="132"/>
      <c r="O22" s="132"/>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30" t="s">
        <v>131</v>
      </c>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41"/>
      <c r="AE25" s="47"/>
      <c r="AF25" s="47"/>
      <c r="AG25" s="16"/>
      <c r="AH25" s="19"/>
      <c r="AR25" s="18"/>
    </row>
    <row r="26" spans="1:44" s="17" customFormat="1" ht="15" customHeight="1">
      <c r="A26" s="16"/>
      <c r="B26" s="16"/>
      <c r="C26" s="41"/>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41"/>
      <c r="AE26" s="47"/>
      <c r="AF26" s="47"/>
      <c r="AG26" s="16"/>
      <c r="AH26" s="19"/>
      <c r="AR26" s="18"/>
    </row>
    <row r="27" spans="1:44" s="17" customFormat="1" ht="15" customHeight="1">
      <c r="A27" s="16"/>
      <c r="B27" s="16"/>
      <c r="C27" s="4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41"/>
      <c r="AE27" s="47"/>
      <c r="AF27" s="47"/>
      <c r="AG27" s="16"/>
      <c r="AH27" s="19"/>
      <c r="AR27" s="18"/>
    </row>
    <row r="28" spans="1:44" s="17" customFormat="1" ht="15" customHeight="1">
      <c r="A28" s="16"/>
      <c r="B28" s="16"/>
      <c r="C28" s="41"/>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41"/>
      <c r="AE28" s="47"/>
      <c r="AF28" s="47"/>
      <c r="AG28" s="16"/>
      <c r="AH28" s="19"/>
      <c r="AR28" s="18"/>
    </row>
    <row r="29" spans="1:44" s="17" customFormat="1" ht="15" customHeight="1">
      <c r="A29" s="16"/>
      <c r="B29" s="16"/>
      <c r="C29" s="41"/>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41"/>
      <c r="AE29" s="47"/>
      <c r="AF29" s="47"/>
      <c r="AG29" s="16"/>
      <c r="AH29" s="19"/>
      <c r="AR29" s="18"/>
    </row>
    <row r="30" spans="1:44" s="17" customFormat="1" ht="15" customHeight="1">
      <c r="A30" s="16"/>
      <c r="B30" s="16"/>
      <c r="C30" s="41"/>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41"/>
      <c r="AE30" s="47"/>
      <c r="AF30" s="47"/>
      <c r="AG30" s="16"/>
      <c r="AH30" s="19"/>
      <c r="AR30" s="18"/>
    </row>
    <row r="31" spans="1:44" s="17" customFormat="1" ht="15" customHeight="1">
      <c r="A31" s="16"/>
      <c r="B31" s="16"/>
      <c r="C31" s="41"/>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RFMJyeRNmYif4Yxfgpg5ktFzAgKVv3NyZ29gDwJyYdN5jn1uyf0trJS1zvgc9TV9F8S7D8AgS70+riF8+ebs+Q==" saltValue="vWqLqMKscC2W0fyixV6egA==" spinCount="100000" sheet="1" objects="1" scenarios="1"/>
  <mergeCells count="15">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 ref="B11:C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tabSelected="1" view="pageBreakPreview" zoomScaleNormal="100" zoomScaleSheetLayoutView="100" workbookViewId="0">
      <selection activeCell="AB29" sqref="AB29"/>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37" t="s">
        <v>20</v>
      </c>
      <c r="B2" s="137"/>
      <c r="C2" s="137"/>
      <c r="D2" s="137"/>
      <c r="E2" s="137"/>
      <c r="F2" s="137"/>
      <c r="G2" s="137"/>
      <c r="H2" s="137"/>
      <c r="I2" s="137"/>
      <c r="J2" s="137"/>
      <c r="K2" s="137"/>
      <c r="L2" s="137"/>
      <c r="M2" s="137"/>
      <c r="N2" s="137"/>
      <c r="O2" s="137"/>
      <c r="P2" s="137"/>
      <c r="Q2" s="137"/>
      <c r="R2" s="137"/>
      <c r="S2" s="137"/>
      <c r="T2" s="137"/>
      <c r="U2" s="138"/>
      <c r="V2" s="138"/>
      <c r="W2" s="139" t="s">
        <v>21</v>
      </c>
      <c r="X2" s="139"/>
      <c r="Y2" s="139"/>
      <c r="Z2" s="139"/>
      <c r="AA2" s="139"/>
      <c r="AB2" s="139"/>
      <c r="AC2" s="139"/>
      <c r="AD2" s="139"/>
      <c r="AE2" s="139"/>
      <c r="AF2" s="139"/>
      <c r="AG2" s="139"/>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40" t="s">
        <v>22</v>
      </c>
      <c r="T4" s="140"/>
      <c r="U4" s="140"/>
      <c r="V4" s="140"/>
      <c r="W4" s="140"/>
      <c r="X4" s="134" t="str">
        <f>IF(様式101_歯科技工所ベースアップ支援料!H14=0,"",様式101_歯科技工所ベースアップ支援料!H14)</f>
        <v/>
      </c>
      <c r="Y4" s="135"/>
      <c r="Z4" s="135"/>
      <c r="AA4" s="135"/>
      <c r="AB4" s="135"/>
      <c r="AC4" s="135"/>
      <c r="AD4" s="135"/>
      <c r="AE4" s="135"/>
      <c r="AF4" s="135"/>
      <c r="AG4" s="136"/>
    </row>
    <row r="5" spans="1:43" ht="16.149999999999999" customHeight="1">
      <c r="A5" s="16"/>
      <c r="B5" s="16"/>
      <c r="C5" s="16"/>
      <c r="D5" s="16"/>
      <c r="E5" s="16"/>
      <c r="F5" s="16"/>
      <c r="G5" s="16"/>
      <c r="H5" s="16"/>
      <c r="I5" s="16"/>
      <c r="J5" s="16"/>
      <c r="K5" s="16"/>
      <c r="L5" s="16"/>
      <c r="M5" s="16"/>
      <c r="N5" s="16"/>
      <c r="O5" s="16"/>
      <c r="P5" s="16"/>
      <c r="Q5" s="16"/>
      <c r="R5" s="16"/>
      <c r="S5" s="129" t="s">
        <v>23</v>
      </c>
      <c r="T5" s="129"/>
      <c r="U5" s="129"/>
      <c r="V5" s="129"/>
      <c r="W5" s="133"/>
      <c r="X5" s="134" t="str">
        <f>IF(様式101_歯科技工所ベースアップ支援料!H15=0,"",様式101_歯科技工所ベースアップ支援料!H15)</f>
        <v/>
      </c>
      <c r="Y5" s="135"/>
      <c r="Z5" s="135"/>
      <c r="AA5" s="135"/>
      <c r="AB5" s="135"/>
      <c r="AC5" s="135"/>
      <c r="AD5" s="135"/>
      <c r="AE5" s="135"/>
      <c r="AF5" s="135"/>
      <c r="AG5" s="136"/>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3" t="s">
        <v>28</v>
      </c>
      <c r="C14" s="144"/>
      <c r="D14" s="144"/>
      <c r="E14" s="145"/>
      <c r="F14" s="145"/>
      <c r="G14" s="30" t="s">
        <v>4</v>
      </c>
      <c r="H14" s="145"/>
      <c r="I14" s="145"/>
      <c r="J14" s="30" t="s">
        <v>5</v>
      </c>
      <c r="K14" s="30"/>
      <c r="L14" s="30" t="s">
        <v>29</v>
      </c>
      <c r="M14" s="30" t="s">
        <v>28</v>
      </c>
      <c r="N14" s="30"/>
      <c r="O14" s="145"/>
      <c r="P14" s="145"/>
      <c r="Q14" s="30" t="s">
        <v>4</v>
      </c>
      <c r="R14" s="145"/>
      <c r="S14" s="145"/>
      <c r="T14" s="31" t="s">
        <v>5</v>
      </c>
      <c r="V14" s="141" t="str">
        <f>IF(OR(E14="",H14="",O14="",R14=""),"",((O14-E14)*12)+(R14-H14)+1)</f>
        <v/>
      </c>
      <c r="W14" s="141"/>
      <c r="X14" s="141"/>
      <c r="Y14" s="142"/>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3" t="s">
        <v>28</v>
      </c>
      <c r="C17" s="144"/>
      <c r="D17" s="144"/>
      <c r="E17" s="145"/>
      <c r="F17" s="145"/>
      <c r="G17" s="30" t="s">
        <v>4</v>
      </c>
      <c r="H17" s="145"/>
      <c r="I17" s="145"/>
      <c r="J17" s="30" t="s">
        <v>5</v>
      </c>
      <c r="K17" s="30"/>
      <c r="L17" s="30" t="s">
        <v>29</v>
      </c>
      <c r="M17" s="30" t="s">
        <v>28</v>
      </c>
      <c r="N17" s="30"/>
      <c r="O17" s="145"/>
      <c r="P17" s="145"/>
      <c r="Q17" s="30" t="s">
        <v>4</v>
      </c>
      <c r="R17" s="145"/>
      <c r="S17" s="145"/>
      <c r="T17" s="31" t="s">
        <v>5</v>
      </c>
      <c r="V17" s="141" t="str">
        <f>IF(OR(E17="",H17="",O17="",R17=""),"",((O17-E17)*12)+(R17-H17)+1)</f>
        <v/>
      </c>
      <c r="W17" s="141"/>
      <c r="X17" s="141"/>
      <c r="Y17" s="142"/>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52"/>
      <c r="U21" s="152"/>
      <c r="V21" s="152"/>
      <c r="W21" s="152"/>
      <c r="X21" s="152"/>
      <c r="Y21" s="152"/>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53">
        <f>SUM(P28,P29,P30,P31)</f>
        <v>0</v>
      </c>
      <c r="AC22" s="153"/>
      <c r="AD22" s="153"/>
      <c r="AE22" s="153"/>
      <c r="AF22" s="153"/>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54">
        <f>AB22*150</f>
        <v>0</v>
      </c>
      <c r="AC23" s="154"/>
      <c r="AD23" s="154"/>
      <c r="AE23" s="154"/>
      <c r="AF23" s="154"/>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55" t="s">
        <v>36</v>
      </c>
      <c r="C27" s="155"/>
      <c r="D27" s="155"/>
      <c r="E27" s="155"/>
      <c r="F27" s="155"/>
      <c r="G27" s="155"/>
      <c r="H27" s="155"/>
      <c r="I27" s="155"/>
      <c r="J27" s="155"/>
      <c r="K27" s="155"/>
      <c r="L27" s="155"/>
      <c r="M27" s="155"/>
      <c r="N27" s="155"/>
      <c r="O27" s="156"/>
      <c r="P27" s="156" t="s">
        <v>37</v>
      </c>
      <c r="Q27" s="156"/>
      <c r="R27" s="156"/>
      <c r="S27" s="16"/>
      <c r="T27" s="16"/>
      <c r="U27" s="16"/>
      <c r="V27" s="16"/>
      <c r="W27" s="16"/>
      <c r="X27" s="16"/>
      <c r="Y27" s="16"/>
      <c r="Z27" s="16"/>
      <c r="AA27" s="16"/>
      <c r="AB27" s="16"/>
      <c r="AC27" s="16"/>
      <c r="AD27" s="16"/>
      <c r="AE27" s="16"/>
      <c r="AF27" s="16"/>
      <c r="AG27" s="16"/>
    </row>
    <row r="28" spans="1:44" ht="15" customHeight="1">
      <c r="A28" s="27"/>
      <c r="B28" s="146" t="s">
        <v>130</v>
      </c>
      <c r="C28" s="147"/>
      <c r="D28" s="147"/>
      <c r="E28" s="147"/>
      <c r="F28" s="147"/>
      <c r="G28" s="147"/>
      <c r="H28" s="147"/>
      <c r="I28" s="147"/>
      <c r="J28" s="147"/>
      <c r="K28" s="147"/>
      <c r="L28" s="147"/>
      <c r="M28" s="147"/>
      <c r="N28" s="148"/>
      <c r="O28" s="44"/>
      <c r="P28" s="149"/>
      <c r="Q28" s="150"/>
      <c r="R28" s="151"/>
      <c r="S28" s="16" t="s">
        <v>34</v>
      </c>
      <c r="T28" s="16"/>
      <c r="U28" s="16"/>
      <c r="V28" s="16"/>
      <c r="W28" s="16"/>
      <c r="X28" s="16"/>
      <c r="Y28" s="16"/>
      <c r="Z28" s="16"/>
      <c r="AA28" s="16"/>
      <c r="AB28" s="16"/>
      <c r="AC28" s="16"/>
      <c r="AD28" s="16"/>
      <c r="AE28" s="16"/>
      <c r="AF28" s="16"/>
      <c r="AG28" s="16"/>
    </row>
    <row r="29" spans="1:44" ht="15" customHeight="1">
      <c r="A29" s="27"/>
      <c r="B29" s="146"/>
      <c r="C29" s="147"/>
      <c r="D29" s="147"/>
      <c r="E29" s="147"/>
      <c r="F29" s="147"/>
      <c r="G29" s="147"/>
      <c r="H29" s="147"/>
      <c r="I29" s="147"/>
      <c r="J29" s="147"/>
      <c r="K29" s="147"/>
      <c r="L29" s="147"/>
      <c r="M29" s="147"/>
      <c r="N29" s="148"/>
      <c r="O29" s="44"/>
      <c r="P29" s="149"/>
      <c r="Q29" s="150"/>
      <c r="R29" s="151"/>
      <c r="S29" s="16" t="s">
        <v>34</v>
      </c>
      <c r="T29" s="16"/>
      <c r="U29" s="16"/>
      <c r="V29" s="16"/>
      <c r="W29" s="16"/>
      <c r="X29" s="16"/>
      <c r="Y29" s="16"/>
      <c r="Z29" s="16"/>
      <c r="AA29" s="16"/>
      <c r="AB29" s="16"/>
      <c r="AC29" s="16"/>
      <c r="AD29" s="16"/>
      <c r="AE29" s="16"/>
      <c r="AF29" s="16"/>
      <c r="AG29" s="16"/>
    </row>
    <row r="30" spans="1:44" ht="15" customHeight="1">
      <c r="A30" s="27"/>
      <c r="B30" s="146"/>
      <c r="C30" s="147"/>
      <c r="D30" s="147"/>
      <c r="E30" s="147"/>
      <c r="F30" s="147"/>
      <c r="G30" s="147"/>
      <c r="H30" s="147"/>
      <c r="I30" s="147"/>
      <c r="J30" s="147"/>
      <c r="K30" s="147"/>
      <c r="L30" s="147"/>
      <c r="M30" s="147"/>
      <c r="N30" s="148"/>
      <c r="O30" s="44"/>
      <c r="P30" s="149"/>
      <c r="Q30" s="150"/>
      <c r="R30" s="151"/>
      <c r="S30" s="16" t="s">
        <v>34</v>
      </c>
      <c r="T30" s="16"/>
      <c r="U30" s="16"/>
      <c r="V30" s="16"/>
      <c r="W30" s="16"/>
      <c r="X30" s="16"/>
      <c r="Y30" s="16"/>
      <c r="Z30" s="16"/>
      <c r="AA30" s="16"/>
      <c r="AB30" s="16"/>
      <c r="AC30" s="16"/>
      <c r="AD30" s="16"/>
      <c r="AE30" s="16"/>
      <c r="AF30" s="16"/>
      <c r="AG30" s="16"/>
    </row>
    <row r="31" spans="1:44" ht="15.75" customHeight="1">
      <c r="A31" s="27"/>
      <c r="B31" s="146"/>
      <c r="C31" s="147"/>
      <c r="D31" s="147"/>
      <c r="E31" s="147"/>
      <c r="F31" s="147"/>
      <c r="G31" s="147"/>
      <c r="H31" s="147"/>
      <c r="I31" s="147"/>
      <c r="J31" s="147"/>
      <c r="K31" s="147"/>
      <c r="L31" s="147"/>
      <c r="M31" s="147"/>
      <c r="N31" s="148"/>
      <c r="O31" s="44"/>
      <c r="P31" s="149"/>
      <c r="Q31" s="150"/>
      <c r="R31" s="151"/>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27"/>
      <c r="G37" s="127"/>
      <c r="H37" s="16" t="s">
        <v>4</v>
      </c>
      <c r="I37" s="127"/>
      <c r="J37" s="127"/>
      <c r="K37" s="16" t="s">
        <v>5</v>
      </c>
      <c r="L37" s="127"/>
      <c r="M37" s="127"/>
      <c r="N37" s="16" t="s">
        <v>6</v>
      </c>
      <c r="O37" s="16"/>
      <c r="P37" s="16"/>
      <c r="Q37" s="16" t="s">
        <v>7</v>
      </c>
      <c r="R37" s="16"/>
      <c r="S37" s="16"/>
      <c r="T37" s="16"/>
      <c r="U37" s="157" t="str">
        <f>IF(様式101_歯科技工所ベースアップ支援料!S11=0,"",様式101_歯科技工所ベースアップ支援料!S11)</f>
        <v/>
      </c>
      <c r="V37" s="157"/>
      <c r="W37" s="157"/>
      <c r="X37" s="157"/>
      <c r="Y37" s="157"/>
      <c r="Z37" s="157"/>
      <c r="AA37" s="157"/>
      <c r="AB37" s="157"/>
      <c r="AC37" s="157"/>
      <c r="AD37" s="157"/>
      <c r="AE37" s="157"/>
      <c r="AF37" s="157"/>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58" t="s">
        <v>43</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75"/>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125</v>
      </c>
    </row>
    <row r="2" spans="1:45">
      <c r="A2" s="54" t="s">
        <v>74</v>
      </c>
      <c r="B2" s="54">
        <f>別添2!$E$6</f>
        <v>0</v>
      </c>
      <c r="C2" s="54">
        <f>別添2!$E$10</f>
        <v>0</v>
      </c>
      <c r="D2" s="54">
        <f>別添2!$E$11</f>
        <v>0</v>
      </c>
      <c r="E2" s="54">
        <f>別添2!$E$11</f>
        <v>0</v>
      </c>
      <c r="F2" s="54" t="str">
        <f>別添2!C14</f>
        <v>新規届出</v>
      </c>
      <c r="G2" s="54" t="str">
        <f>別添2!$C$15</f>
        <v>歯科技工所ベースアップ支援料</v>
      </c>
      <c r="H2" s="54">
        <f>別添2!$C$25</f>
        <v>0</v>
      </c>
      <c r="I2" s="54">
        <f>別添2!$E$25</f>
        <v>0</v>
      </c>
      <c r="J2" s="54">
        <f>別添2!$G$25</f>
        <v>0</v>
      </c>
      <c r="K2" s="54" t="str">
        <f>別添2!$H$27</f>
        <v>北海道</v>
      </c>
      <c r="L2" s="54">
        <f>別添2!$I$27</f>
        <v>0</v>
      </c>
      <c r="M2" s="54">
        <f>別添2!$H$28</f>
        <v>0</v>
      </c>
      <c r="N2" s="54">
        <f>別添2!$I$30</f>
        <v>0</v>
      </c>
      <c r="O2" s="54" t="str">
        <f>様式101_歯科技工所ベースアップ支援料!$H$14</f>
        <v/>
      </c>
      <c r="P2" s="54" t="str">
        <f>様式101_歯科技工所ベースアップ支援料!$H$15</f>
        <v/>
      </c>
      <c r="Q2" s="54" t="str">
        <f>様式101_歯科技工所ベースアップ支援料!$B$19</f>
        <v>株式会社コアデンタルラボ横浜</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t="str">
        <f>'（別添１）実績報告書'!$B$28</f>
        <v>株式会社コアデンタルラボ横浜</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customXml/itemProps2.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F47F27-459E-4674-83E3-4221F595A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菅澤康則</dc:creator>
  <cp:lastModifiedBy>康則 菅澤</cp:lastModifiedBy>
  <dcterms:created xsi:type="dcterms:W3CDTF">2026-05-14T08:16:33Z</dcterms:created>
  <dcterms:modified xsi:type="dcterms:W3CDTF">2026-05-14T08:16:33Z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